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220" windowHeight="10875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<sst xmlns="http://schemas.openxmlformats.org/spreadsheetml/2006/main" count="54" uniqueCount="44">
  <si>
    <t>Wohngeld und Lastenausgleich 2005</t>
  </si>
  <si>
    <t>Rentenzahlungen 2005</t>
  </si>
  <si>
    <t>Renten der gesetzlichen Unfallversicherung 2005</t>
  </si>
  <si>
    <t>Krankengeld der gesetzlichen Krankenver-sicherung 2005</t>
  </si>
  <si>
    <t>Verwaltungs- und Verfahrenskosten der Renten 2005</t>
  </si>
  <si>
    <t>GESAMT</t>
  </si>
  <si>
    <t>Zahlungen der Bundesagentur für Arbeit 2005
(ohne Versicherungsbeiträge und ohne Verwaltungskosten)</t>
  </si>
  <si>
    <t>Sozialhilfe - Hilfe zum Lebensunterhalt 2005</t>
  </si>
  <si>
    <t>Verwaltungsausgaben für SGB III und SGB II 2005</t>
  </si>
  <si>
    <t>Krankengeld der gesetzlichen Krankenversicherung 2005</t>
  </si>
  <si>
    <t>Mio. €</t>
  </si>
  <si>
    <t>ab 22 Jahre</t>
  </si>
  <si>
    <t>0 - 15 Jahre</t>
  </si>
  <si>
    <t>Jährliches GEK Gesamtbrutto (Millionen)</t>
  </si>
  <si>
    <t>Jährliche GEK Gesamtsteuer (Millionen)</t>
  </si>
  <si>
    <t>Jährliches GEK Gesamtnetto (Millionen)</t>
  </si>
  <si>
    <t>Monatl. GEK Gesamtnetto (Millionen)</t>
  </si>
  <si>
    <t>Monatl. GEK Gesamtbrutto (Millionen)</t>
  </si>
  <si>
    <t>ab 65 Jahre</t>
  </si>
  <si>
    <t>Monatl. GEK Steuer</t>
  </si>
  <si>
    <t>Monatl. GEK Brutto</t>
  </si>
  <si>
    <t>Monatl. GEK Netto</t>
  </si>
  <si>
    <t>Monatl. GEK Gesamtsteuer (Millionen)</t>
  </si>
  <si>
    <t>Bundesagentur für Arbeit 2005 (ohne Versicher-ungsbeiträge und ohne Verwaltungskosten)</t>
  </si>
  <si>
    <t>16 - 21 Jahre</t>
  </si>
  <si>
    <t>Kindergeld 2005</t>
  </si>
  <si>
    <t>Grundsicherung im Alter und bei Erwerbs-minderung 2005</t>
  </si>
  <si>
    <t>Elterngeld 2005</t>
  </si>
  <si>
    <t>Einkommen 2005</t>
  </si>
  <si>
    <t>Lohnsteuer 2005</t>
  </si>
  <si>
    <t>Bevölkerung 2005 (Millionen)</t>
  </si>
  <si>
    <t>?</t>
  </si>
  <si>
    <t>40 % Steuer bei GEK</t>
  </si>
  <si>
    <t>Krankenkassenbeiträge der Arbeitgeber bei GEK (17% des Bruttolohns)</t>
  </si>
  <si>
    <t>Ausgaben der Krankenversicherung inkl. Pflegeversicherung 2005</t>
  </si>
  <si>
    <t>Sozialbeiträge der Arbeitgeber 2005</t>
  </si>
  <si>
    <t>Ausgaben für Sozialleistungen 2005</t>
  </si>
  <si>
    <r>
      <t xml:space="preserve">Finanzierung </t>
    </r>
    <r>
      <rPr>
        <sz val="10"/>
        <rFont val="Arial"/>
        <family val="2"/>
      </rPr>
      <t>(Sozialausgaben 2005 + Steuerdifferenz)</t>
    </r>
  </si>
  <si>
    <r>
      <t>Sozialausgaben 2005</t>
    </r>
    <r>
      <rPr>
        <sz val="10"/>
        <rFont val="Arial"/>
        <family val="0"/>
      </rPr>
      <t xml:space="preserve"> 
GESAMT</t>
    </r>
  </si>
  <si>
    <t>Bruttolöhne und -gehälter 2005</t>
  </si>
  <si>
    <r>
      <t xml:space="preserve">Sozialausgaben 2005
GESAMT </t>
    </r>
    <r>
      <rPr>
        <sz val="10"/>
        <rFont val="Arial"/>
        <family val="2"/>
      </rPr>
      <t>(in Millionen)</t>
    </r>
  </si>
  <si>
    <r>
      <t xml:space="preserve">Zielbetrag 
</t>
    </r>
    <r>
      <rPr>
        <sz val="10"/>
        <rFont val="Arial"/>
        <family val="2"/>
      </rPr>
      <t>Jährliches GEK Gesamtnetto 
(in Millionen)</t>
    </r>
  </si>
  <si>
    <r>
      <t>Steuerdifferenz</t>
    </r>
    <r>
      <rPr>
        <sz val="10"/>
        <rFont val="Arial"/>
        <family val="0"/>
      </rPr>
      <t xml:space="preserve"> 
(40 % Steuer bei GEK minus Lohnsteuer 2005)</t>
    </r>
  </si>
  <si>
    <t>Unterhaltsvorschuss 2005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</si>
</sst>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0.0%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#,##0.00\ _€"/>
    <numFmt numFmtId="171" formatCode="#,##0\ _€"/>
    <numFmt numFmtId="172" formatCode="0.0"/>
    <numFmt numFmtId="173" formatCode="0.0000"/>
    <numFmt numFmtId="174" formatCode="00000"/>
    <numFmt numFmtId="175" formatCode="#,##0;\-#,##0;&quot;.&quot;"/>
    <numFmt numFmtId="176" formatCode="#\ ##0.00&quot;  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TUR"/>
      <family val="2"/>
    </font>
    <font>
      <b/>
      <sz val="10"/>
      <color indexed="8"/>
      <name val="Arial"/>
      <family val="2"/>
    </font>
    <font>
      <sz val="10"/>
      <color indexed="8"/>
      <name val="MetaNormalLF-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0" fontId="0" fillId="0" borderId="0" xfId="0" applyAlignment="1">
      <alignment horizontal="right" textRotation="90" wrapText="1"/>
    </xf>
    <xf numFmtId="165" fontId="0" fillId="0" borderId="0" xfId="0" applyNumberFormat="1" applyAlignment="1">
      <alignment/>
    </xf>
    <xf numFmtId="0" fontId="0" fillId="0" borderId="0" xfId="0" applyAlignment="1">
      <alignment textRotation="90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5" fontId="0" fillId="0" borderId="1" xfId="0" applyNumberFormat="1" applyBorder="1" applyAlignment="1">
      <alignment horizontal="right"/>
    </xf>
    <xf numFmtId="0" fontId="1" fillId="0" borderId="0" xfId="0" applyNumberFormat="1" applyFont="1" applyAlignment="1">
      <alignment textRotation="90" wrapText="1"/>
    </xf>
    <xf numFmtId="0" fontId="0" fillId="0" borderId="0" xfId="0" applyNumberFormat="1" applyAlignment="1">
      <alignment horizontal="right" textRotation="90" wrapText="1"/>
    </xf>
    <xf numFmtId="0" fontId="0" fillId="0" borderId="0" xfId="0" applyNumberFormat="1" applyAlignment="1">
      <alignment textRotation="90" wrapText="1"/>
    </xf>
    <xf numFmtId="165" fontId="4" fillId="0" borderId="0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textRotation="90" wrapText="1"/>
    </xf>
    <xf numFmtId="0" fontId="0" fillId="0" borderId="0" xfId="0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0" fontId="0" fillId="0" borderId="2" xfId="0" applyBorder="1" applyAlignment="1">
      <alignment horizontal="left" wrapText="1"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 horizontal="left" wrapText="1"/>
    </xf>
    <xf numFmtId="165" fontId="0" fillId="0" borderId="5" xfId="0" applyNumberFormat="1" applyBorder="1" applyAlignment="1">
      <alignment/>
    </xf>
    <xf numFmtId="165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left" wrapText="1"/>
    </xf>
    <xf numFmtId="165" fontId="0" fillId="0" borderId="7" xfId="0" applyNumberForma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165" fontId="0" fillId="0" borderId="8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5" fontId="0" fillId="0" borderId="9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3" xfId="0" applyFont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0" fillId="0" borderId="19" xfId="0" applyBorder="1" applyAlignment="1">
      <alignment horizontal="right" textRotation="90" wrapText="1"/>
    </xf>
    <xf numFmtId="0" fontId="0" fillId="0" borderId="19" xfId="0" applyBorder="1" applyAlignment="1">
      <alignment textRotation="90" wrapText="1"/>
    </xf>
    <xf numFmtId="165" fontId="1" fillId="2" borderId="8" xfId="0" applyNumberFormat="1" applyFont="1" applyFill="1" applyBorder="1" applyAlignment="1">
      <alignment horizontal="right"/>
    </xf>
    <xf numFmtId="165" fontId="0" fillId="2" borderId="9" xfId="0" applyNumberFormat="1" applyFill="1" applyBorder="1" applyAlignment="1">
      <alignment horizontal="right"/>
    </xf>
    <xf numFmtId="0" fontId="1" fillId="2" borderId="20" xfId="0" applyFont="1" applyFill="1" applyBorder="1" applyAlignment="1">
      <alignment horizontal="right" textRotation="90" wrapText="1"/>
    </xf>
    <xf numFmtId="165" fontId="5" fillId="2" borderId="21" xfId="0" applyNumberFormat="1" applyFont="1" applyFill="1" applyBorder="1" applyAlignment="1">
      <alignment horizontal="right"/>
    </xf>
    <xf numFmtId="0" fontId="1" fillId="2" borderId="22" xfId="0" applyFont="1" applyFill="1" applyBorder="1" applyAlignment="1">
      <alignment horizontal="right" textRotation="90" wrapText="1"/>
    </xf>
    <xf numFmtId="0" fontId="1" fillId="2" borderId="23" xfId="0" applyFont="1" applyFill="1" applyBorder="1" applyAlignment="1">
      <alignment horizontal="right" textRotation="90" wrapText="1"/>
    </xf>
    <xf numFmtId="0" fontId="0" fillId="2" borderId="23" xfId="0" applyFill="1" applyBorder="1" applyAlignment="1">
      <alignment horizontal="right" textRotation="90" wrapText="1"/>
    </xf>
    <xf numFmtId="165" fontId="1" fillId="0" borderId="24" xfId="0" applyNumberFormat="1" applyFont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165" fontId="1" fillId="0" borderId="25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O24" sqref="O24"/>
    </sheetView>
  </sheetViews>
  <sheetFormatPr defaultColWidth="11.421875" defaultRowHeight="12.75"/>
  <cols>
    <col min="1" max="1" width="17.421875" style="1" customWidth="1"/>
    <col min="2" max="2" width="10.140625" style="1" customWidth="1"/>
    <col min="3" max="3" width="9.140625" style="1" customWidth="1"/>
    <col min="4" max="4" width="10.57421875" style="1" customWidth="1"/>
    <col min="5" max="5" width="9.8515625" style="1" customWidth="1"/>
    <col min="6" max="6" width="10.28125" style="1" customWidth="1"/>
    <col min="7" max="7" width="10.421875" style="1" customWidth="1"/>
    <col min="8" max="8" width="8.28125" style="1" customWidth="1"/>
    <col min="9" max="9" width="9.7109375" style="1" customWidth="1"/>
    <col min="10" max="10" width="9.00390625" style="1" customWidth="1"/>
    <col min="11" max="11" width="9.8515625" style="1" customWidth="1"/>
    <col min="12" max="12" width="9.140625" style="0" customWidth="1"/>
    <col min="13" max="13" width="8.7109375" style="0" customWidth="1"/>
    <col min="14" max="14" width="11.7109375" style="0" customWidth="1"/>
    <col min="15" max="15" width="11.140625" style="0" customWidth="1"/>
  </cols>
  <sheetData>
    <row r="1" spans="1:11" s="8" customFormat="1" ht="72.75" customHeight="1" thickBot="1">
      <c r="A1" s="6"/>
      <c r="B1" s="6" t="s">
        <v>20</v>
      </c>
      <c r="C1" s="6" t="s">
        <v>19</v>
      </c>
      <c r="D1" s="6" t="s">
        <v>21</v>
      </c>
      <c r="E1" s="6" t="s">
        <v>30</v>
      </c>
      <c r="F1" s="6" t="s">
        <v>17</v>
      </c>
      <c r="G1" s="6" t="s">
        <v>22</v>
      </c>
      <c r="H1" s="6" t="s">
        <v>16</v>
      </c>
      <c r="I1" s="6" t="s">
        <v>13</v>
      </c>
      <c r="J1" s="6" t="s">
        <v>14</v>
      </c>
      <c r="K1" s="6" t="s">
        <v>15</v>
      </c>
    </row>
    <row r="2" spans="1:11" ht="12.75">
      <c r="A2" s="1" t="s">
        <v>12</v>
      </c>
      <c r="B2" s="35">
        <v>400</v>
      </c>
      <c r="C2" s="36">
        <v>0</v>
      </c>
      <c r="D2" s="36">
        <f>(B2-C2)</f>
        <v>400</v>
      </c>
      <c r="E2" s="37">
        <v>12.3</v>
      </c>
      <c r="F2" s="36">
        <f>(B2*E2)</f>
        <v>4920</v>
      </c>
      <c r="G2" s="36">
        <v>0</v>
      </c>
      <c r="H2" s="36">
        <f>(D2*E2)</f>
        <v>4920</v>
      </c>
      <c r="I2" s="36">
        <f aca="true" t="shared" si="0" ref="I2:K5">(F2*12)</f>
        <v>59040</v>
      </c>
      <c r="J2" s="36">
        <f t="shared" si="0"/>
        <v>0</v>
      </c>
      <c r="K2" s="38">
        <f t="shared" si="0"/>
        <v>59040</v>
      </c>
    </row>
    <row r="3" spans="1:11" ht="12.75">
      <c r="A3" s="1" t="s">
        <v>24</v>
      </c>
      <c r="B3" s="39">
        <v>500</v>
      </c>
      <c r="C3" s="12">
        <v>0</v>
      </c>
      <c r="D3" s="12">
        <f>(B3-C3)</f>
        <v>500</v>
      </c>
      <c r="E3" s="34">
        <v>5.8</v>
      </c>
      <c r="F3" s="12">
        <f>(B3*E3)</f>
        <v>2900</v>
      </c>
      <c r="G3" s="12">
        <v>0</v>
      </c>
      <c r="H3" s="12">
        <f>(D3*E3)</f>
        <v>2900</v>
      </c>
      <c r="I3" s="12">
        <f t="shared" si="0"/>
        <v>34800</v>
      </c>
      <c r="J3" s="12">
        <f t="shared" si="0"/>
        <v>0</v>
      </c>
      <c r="K3" s="26">
        <f t="shared" si="0"/>
        <v>34800</v>
      </c>
    </row>
    <row r="4" spans="1:11" ht="12.75">
      <c r="A4" s="1" t="s">
        <v>11</v>
      </c>
      <c r="B4" s="39">
        <v>1150</v>
      </c>
      <c r="C4" s="12">
        <f>(B4/100*40)</f>
        <v>460</v>
      </c>
      <c r="D4" s="12">
        <f>(B4-C4)</f>
        <v>690</v>
      </c>
      <c r="E4" s="34">
        <v>47.9</v>
      </c>
      <c r="F4" s="12">
        <f>(B4*E4)</f>
        <v>55085</v>
      </c>
      <c r="G4" s="12">
        <f>(C4*E4)</f>
        <v>22034</v>
      </c>
      <c r="H4" s="12">
        <f>(D4*E4)</f>
        <v>33051</v>
      </c>
      <c r="I4" s="12">
        <f t="shared" si="0"/>
        <v>661020</v>
      </c>
      <c r="J4" s="12">
        <f t="shared" si="0"/>
        <v>264408</v>
      </c>
      <c r="K4" s="26">
        <f t="shared" si="0"/>
        <v>396612</v>
      </c>
    </row>
    <row r="5" spans="1:11" ht="13.5" thickBot="1">
      <c r="A5" s="1" t="s">
        <v>18</v>
      </c>
      <c r="B5" s="40">
        <v>900</v>
      </c>
      <c r="C5" s="41">
        <v>0</v>
      </c>
      <c r="D5" s="41">
        <f>(B5-C5)</f>
        <v>900</v>
      </c>
      <c r="E5" s="42">
        <v>16.3</v>
      </c>
      <c r="F5" s="41">
        <f>(B5*E5)</f>
        <v>14670</v>
      </c>
      <c r="G5" s="41">
        <v>0</v>
      </c>
      <c r="H5" s="41">
        <f>(D5*E5)</f>
        <v>14670</v>
      </c>
      <c r="I5" s="41">
        <f t="shared" si="0"/>
        <v>176040</v>
      </c>
      <c r="J5" s="41">
        <f t="shared" si="0"/>
        <v>0</v>
      </c>
      <c r="K5" s="28">
        <f t="shared" si="0"/>
        <v>176040</v>
      </c>
    </row>
    <row r="6" spans="1:15" ht="13.5" thickBot="1">
      <c r="A6" s="2" t="s">
        <v>5</v>
      </c>
      <c r="C6" s="4"/>
      <c r="D6" s="4"/>
      <c r="E6" s="43">
        <f>SUM(E2:E5)</f>
        <v>82.3</v>
      </c>
      <c r="F6" s="44">
        <f>SUM(F2:F5)</f>
        <v>77575</v>
      </c>
      <c r="G6" s="4"/>
      <c r="H6" s="45">
        <f>SUM(H2:H5)</f>
        <v>55541</v>
      </c>
      <c r="I6" s="46">
        <f>SUM(I2:I5)</f>
        <v>930900</v>
      </c>
      <c r="J6" s="46">
        <f>SUM(J2:J5)</f>
        <v>264408</v>
      </c>
      <c r="K6" s="44">
        <f>SUM(K2:K5)</f>
        <v>666492</v>
      </c>
      <c r="L6" s="7"/>
      <c r="M6" s="7"/>
      <c r="N6" s="16"/>
      <c r="O6" s="7"/>
    </row>
    <row r="7" spans="3:9" ht="12.75">
      <c r="C7" s="4"/>
      <c r="D7" s="4"/>
      <c r="E7" s="2"/>
      <c r="F7" s="4"/>
      <c r="G7" s="4"/>
      <c r="H7" s="4"/>
      <c r="I7" s="4"/>
    </row>
    <row r="8" spans="3:9" ht="12.75">
      <c r="C8" s="4"/>
      <c r="D8" s="4"/>
      <c r="E8" s="2"/>
      <c r="F8" s="4"/>
      <c r="G8" s="4"/>
      <c r="H8" s="4"/>
      <c r="I8" s="4"/>
    </row>
    <row r="9" spans="1:13" s="15" customFormat="1" ht="111" customHeight="1" thickBot="1">
      <c r="A9" s="13" t="s">
        <v>40</v>
      </c>
      <c r="B9" s="14" t="s">
        <v>1</v>
      </c>
      <c r="C9" s="14" t="s">
        <v>4</v>
      </c>
      <c r="D9" s="14" t="s">
        <v>7</v>
      </c>
      <c r="E9" s="14" t="s">
        <v>26</v>
      </c>
      <c r="F9" s="14" t="s">
        <v>23</v>
      </c>
      <c r="G9" s="14" t="s">
        <v>8</v>
      </c>
      <c r="H9" s="14" t="s">
        <v>3</v>
      </c>
      <c r="I9" s="14" t="s">
        <v>2</v>
      </c>
      <c r="J9" s="14" t="s">
        <v>25</v>
      </c>
      <c r="K9" s="14" t="s">
        <v>0</v>
      </c>
      <c r="L9" s="15" t="s">
        <v>27</v>
      </c>
      <c r="M9" s="15" t="s">
        <v>43</v>
      </c>
    </row>
    <row r="10" spans="1:13" s="3" customFormat="1" ht="13.5" thickBot="1">
      <c r="A10" s="59">
        <f>SUM(B10:Z10)</f>
        <v>348095</v>
      </c>
      <c r="B10" s="30">
        <v>216383</v>
      </c>
      <c r="C10" s="31">
        <v>3820</v>
      </c>
      <c r="D10" s="31">
        <v>1163</v>
      </c>
      <c r="E10" s="31">
        <v>2864</v>
      </c>
      <c r="F10" s="31">
        <f>(32977-193+13576)</f>
        <v>46360</v>
      </c>
      <c r="G10" s="31">
        <f>(3256+2726)</f>
        <v>5982</v>
      </c>
      <c r="H10" s="31">
        <v>5868</v>
      </c>
      <c r="I10" s="31">
        <v>5770</v>
      </c>
      <c r="J10" s="31">
        <v>29325</v>
      </c>
      <c r="K10" s="31">
        <v>1235</v>
      </c>
      <c r="L10" s="32">
        <v>29325</v>
      </c>
      <c r="M10" s="33" t="s">
        <v>31</v>
      </c>
    </row>
    <row r="11" spans="2:9" ht="12.75">
      <c r="B11"/>
      <c r="G11"/>
      <c r="I11"/>
    </row>
    <row r="12" spans="2:9" ht="12.75">
      <c r="B12"/>
      <c r="C12"/>
      <c r="D12"/>
      <c r="E12"/>
      <c r="F12"/>
      <c r="G12"/>
      <c r="H12"/>
      <c r="I12"/>
    </row>
    <row r="13" spans="1:12" s="8" customFormat="1" ht="116.25" customHeight="1" thickBot="1">
      <c r="A13" s="54" t="s">
        <v>41</v>
      </c>
      <c r="B13" s="56" t="s">
        <v>37</v>
      </c>
      <c r="C13" s="57" t="s">
        <v>38</v>
      </c>
      <c r="D13" s="58" t="s">
        <v>28</v>
      </c>
      <c r="E13" s="58" t="s">
        <v>29</v>
      </c>
      <c r="F13" s="58" t="s">
        <v>32</v>
      </c>
      <c r="G13" s="57" t="s">
        <v>42</v>
      </c>
      <c r="H13" s="19"/>
      <c r="I13" s="50" t="s">
        <v>39</v>
      </c>
      <c r="J13" s="50" t="s">
        <v>33</v>
      </c>
      <c r="K13" s="51" t="s">
        <v>34</v>
      </c>
      <c r="L13" s="51" t="s">
        <v>35</v>
      </c>
    </row>
    <row r="14" spans="1:12" s="7" customFormat="1" ht="13.5" thickBot="1">
      <c r="A14" s="55">
        <f>(K6)</f>
        <v>666492</v>
      </c>
      <c r="B14" s="52">
        <f>(C14+G14)</f>
        <v>646170</v>
      </c>
      <c r="C14" s="60">
        <f>(A10)</f>
        <v>348095</v>
      </c>
      <c r="D14" s="53">
        <v>1129260</v>
      </c>
      <c r="E14" s="53">
        <v>153629</v>
      </c>
      <c r="F14" s="53">
        <f>(D14/100*40)</f>
        <v>451704</v>
      </c>
      <c r="G14" s="61">
        <f>(F14-E14)</f>
        <v>298075</v>
      </c>
      <c r="H14" s="18"/>
      <c r="I14" s="47">
        <v>911910</v>
      </c>
      <c r="J14" s="48">
        <f>(I14/100*17)</f>
        <v>155024.7</v>
      </c>
      <c r="K14" s="48">
        <v>146000</v>
      </c>
      <c r="L14" s="49">
        <v>217990</v>
      </c>
    </row>
    <row r="15" spans="2:10" ht="12.75">
      <c r="B15" s="17"/>
      <c r="C15" s="17"/>
      <c r="D15" s="17"/>
      <c r="E15" s="17"/>
      <c r="F15" s="17"/>
      <c r="G15" s="17"/>
      <c r="H15" s="17"/>
      <c r="I15" s="17"/>
      <c r="J15" s="17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I52" sqref="I52"/>
    </sheetView>
  </sheetViews>
  <sheetFormatPr defaultColWidth="11.421875" defaultRowHeight="12.75"/>
  <cols>
    <col min="1" max="1" width="70.57421875" style="10" customWidth="1"/>
    <col min="2" max="2" width="13.140625" style="3" customWidth="1"/>
    <col min="3" max="3" width="8.421875" style="0" customWidth="1"/>
    <col min="4" max="4" width="8.28125" style="0" customWidth="1"/>
    <col min="5" max="5" width="8.140625" style="0" customWidth="1"/>
    <col min="7" max="7" width="8.00390625" style="0" customWidth="1"/>
    <col min="8" max="8" width="8.421875" style="0" customWidth="1"/>
    <col min="9" max="9" width="8.57421875" style="0" customWidth="1"/>
    <col min="10" max="10" width="7.8515625" style="0" customWidth="1"/>
    <col min="11" max="11" width="8.140625" style="0" customWidth="1"/>
  </cols>
  <sheetData>
    <row r="1" ht="12.75">
      <c r="A1" s="11" t="s">
        <v>36</v>
      </c>
    </row>
    <row r="3" spans="1:2" ht="13.5" thickBot="1">
      <c r="A3" s="20"/>
      <c r="B3" s="21" t="s">
        <v>10</v>
      </c>
    </row>
    <row r="4" spans="1:2" s="9" customFormat="1" ht="12.75">
      <c r="A4" s="22" t="s">
        <v>1</v>
      </c>
      <c r="B4" s="23">
        <v>216383</v>
      </c>
    </row>
    <row r="5" spans="1:2" ht="12.75">
      <c r="A5" s="24" t="s">
        <v>4</v>
      </c>
      <c r="B5" s="25">
        <v>3820</v>
      </c>
    </row>
    <row r="6" spans="1:2" ht="12.75">
      <c r="A6" s="24" t="s">
        <v>7</v>
      </c>
      <c r="B6" s="26">
        <v>1163</v>
      </c>
    </row>
    <row r="7" spans="1:2" ht="12.75">
      <c r="A7" s="24" t="s">
        <v>26</v>
      </c>
      <c r="B7" s="25">
        <v>2864</v>
      </c>
    </row>
    <row r="8" spans="1:2" ht="25.5">
      <c r="A8" s="24" t="s">
        <v>6</v>
      </c>
      <c r="B8" s="26">
        <f>(32977-193+13576)</f>
        <v>46360</v>
      </c>
    </row>
    <row r="9" spans="1:2" ht="12.75">
      <c r="A9" s="24" t="s">
        <v>8</v>
      </c>
      <c r="B9" s="26">
        <f>(3256+2726)</f>
        <v>5982</v>
      </c>
    </row>
    <row r="10" spans="1:2" ht="12.75">
      <c r="A10" s="24" t="s">
        <v>9</v>
      </c>
      <c r="B10" s="26">
        <v>5868</v>
      </c>
    </row>
    <row r="11" spans="1:2" ht="12.75">
      <c r="A11" s="24" t="s">
        <v>2</v>
      </c>
      <c r="B11" s="26">
        <v>5770</v>
      </c>
    </row>
    <row r="12" spans="1:2" ht="12.75">
      <c r="A12" s="24" t="s">
        <v>25</v>
      </c>
      <c r="B12" s="26">
        <v>29325</v>
      </c>
    </row>
    <row r="13" spans="1:2" ht="12.75">
      <c r="A13" s="24" t="s">
        <v>0</v>
      </c>
      <c r="B13" s="26">
        <v>1235</v>
      </c>
    </row>
    <row r="14" spans="1:2" ht="13.5" thickBot="1">
      <c r="A14" s="27" t="s">
        <v>27</v>
      </c>
      <c r="B14" s="63">
        <v>29325</v>
      </c>
    </row>
    <row r="15" spans="1:2" ht="13.5" thickBot="1">
      <c r="A15" s="29" t="s">
        <v>5</v>
      </c>
      <c r="B15" s="62">
        <f>SUM(B4:B14)</f>
        <v>348095</v>
      </c>
    </row>
    <row r="16" ht="12.75">
      <c r="D16" s="14"/>
    </row>
    <row r="18" ht="12.75">
      <c r="D18" s="7"/>
    </row>
    <row r="21" ht="12.75">
      <c r="F21" s="15"/>
    </row>
    <row r="22" ht="12.75">
      <c r="F22" s="64"/>
    </row>
    <row r="27" spans="1:11" ht="12.75">
      <c r="A27"/>
      <c r="B27"/>
      <c r="G27" s="1"/>
      <c r="J27" s="1"/>
      <c r="K27" s="1"/>
    </row>
    <row r="28" spans="3:11" s="7" customFormat="1" ht="12.75">
      <c r="C28" s="5"/>
      <c r="E28" s="5"/>
      <c r="F28"/>
      <c r="G28" s="3"/>
      <c r="J28" s="3"/>
      <c r="K28" s="3"/>
    </row>
    <row r="30" ht="12.75">
      <c r="F30" s="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Anke</dc:creator>
  <cp:keywords/>
  <dc:description/>
  <cp:lastModifiedBy>Anke</cp:lastModifiedBy>
  <dcterms:created xsi:type="dcterms:W3CDTF">2008-06-19T06:51:45Z</dcterms:created>
  <dcterms:modified xsi:type="dcterms:W3CDTF">2008-08-04T20:44:59Z</dcterms:modified>
  <cp:category/>
  <cp:version/>
  <cp:contentType/>
  <cp:contentStatus/>
</cp:coreProperties>
</file>